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ส่วนระบบฐานข้อมูล\ทอย\รายงานสถิติ FTA ขึ้นเว็บ\ปี 64\ก.ย. 64\"/>
    </mc:Choice>
  </mc:AlternateContent>
  <xr:revisionPtr revIDLastSave="0" documentId="13_ncr:1_{5CC00809-699D-4ABF-B2D0-C7E4790E4D03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TA_เปรียบเทียบ (EX-IM)" sheetId="13" r:id="rId1"/>
  </sheets>
  <definedNames>
    <definedName name="_xlnm._FilterDatabase" localSheetId="0" hidden="1">'FTA_เปรียบเทียบ (EX-IM)'!$A$5:$N$5</definedName>
    <definedName name="_xlnm.Print_Area" localSheetId="0">'FTA_เปรียบเทียบ (EX-IM)'!$A$1:$M$28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3" l="1"/>
  <c r="L5" i="13" s="1"/>
  <c r="I5" i="13"/>
  <c r="H5" i="13"/>
  <c r="B5" i="13"/>
  <c r="F19" i="13"/>
  <c r="K5" i="13" l="1"/>
  <c r="K18" i="13"/>
  <c r="K8" i="13" l="1"/>
  <c r="D5" i="13"/>
  <c r="K9" i="13" l="1"/>
  <c r="K7" i="13"/>
  <c r="K6" i="13"/>
  <c r="C5" i="13"/>
  <c r="L19" i="13" l="1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K19" i="13"/>
  <c r="K13" i="13"/>
  <c r="K14" i="13"/>
  <c r="K15" i="13"/>
  <c r="K16" i="13"/>
  <c r="K17" i="13"/>
  <c r="K12" i="13"/>
  <c r="K11" i="13"/>
  <c r="K10" i="13"/>
  <c r="E5" i="13" l="1"/>
  <c r="E7" i="13" l="1"/>
  <c r="F7" i="13"/>
  <c r="E8" i="13"/>
  <c r="F8" i="13"/>
  <c r="E9" i="13"/>
  <c r="F9" i="13"/>
  <c r="E10" i="13"/>
  <c r="F10" i="13"/>
  <c r="E11" i="13"/>
  <c r="E12" i="13"/>
  <c r="F12" i="13"/>
  <c r="E14" i="13"/>
  <c r="F14" i="13"/>
  <c r="E15" i="13"/>
  <c r="F15" i="13"/>
  <c r="E16" i="13"/>
  <c r="F16" i="13"/>
  <c r="E17" i="13"/>
  <c r="F17" i="13"/>
  <c r="E18" i="13"/>
  <c r="F18" i="13"/>
  <c r="F6" i="13"/>
  <c r="E6" i="13"/>
  <c r="F5" i="13"/>
  <c r="F11" i="13"/>
</calcChain>
</file>

<file path=xl/sharedStrings.xml><?xml version="1.0" encoding="utf-8"?>
<sst xmlns="http://schemas.openxmlformats.org/spreadsheetml/2006/main" count="48" uniqueCount="44">
  <si>
    <t>ประเทศ/ความตกลง</t>
  </si>
  <si>
    <t>จีน (ACFTA)</t>
  </si>
  <si>
    <t>อินเดีย (AIFTA)</t>
  </si>
  <si>
    <t>อินเดีย (TIFTA)</t>
  </si>
  <si>
    <t>ออสเตรเลีย (TAFTA)</t>
  </si>
  <si>
    <t>ออสเตรเลีย (AANZFTA)</t>
  </si>
  <si>
    <t>นิวซีแลนด์ (AANZFTA)</t>
  </si>
  <si>
    <t>นิวซีแลนด์ (TNZCEP)</t>
  </si>
  <si>
    <t>ญี่ปุ่น (JTEPA)</t>
  </si>
  <si>
    <t>ญี่ปุ่น (AJCEP)</t>
  </si>
  <si>
    <t>เกาหลีใต้ (AKFTA)</t>
  </si>
  <si>
    <t>เปรู (TPCEP)</t>
  </si>
  <si>
    <t>ชิลี (TCFTA)</t>
  </si>
  <si>
    <t>จัดทำโดย :  ศูนย์สารสนเทศการเจรจาการค้าระหว่างประเทศ</t>
  </si>
  <si>
    <t>กรมเจรจาการค้าระหว่างประเทศ</t>
  </si>
  <si>
    <t>การส่งออกภายใต้สิทธิ FTA</t>
  </si>
  <si>
    <t>การนำเข้าภายใต้สิทธิ FTA</t>
  </si>
  <si>
    <t>แหล่งที่มา :  1. ข้อมูลการส่งออกภายใต้สิทธิ FTA จากกองสิทธิประโยชน์ทางการค้า กรมการค้าต่างประเทศ</t>
  </si>
  <si>
    <t>ส่งออกรวม
(1)</t>
  </si>
  <si>
    <t>นำเข้ารวม
(7)</t>
  </si>
  <si>
    <t>อาเซียน (ATIGA)</t>
  </si>
  <si>
    <t>สัดส่วนการส่งออกที่ใช้สิทธิ FTA ต่อการส่งออกรวม
(5)=(3)/(1)X100</t>
  </si>
  <si>
    <t>สัดส่วนการนำเข้าที่ใช้สิทธิ FTA ต่อการนำเข้ารวม
(11)=(9)/(7)X100</t>
  </si>
  <si>
    <t xml:space="preserve">                2. ช่อง (2) ของความตกลง ไทย-นิวซีแลนด์ (TNZCEP) เป็น N/A  เนื่องจากไม่มีข้อมูลการขอใช้สิทธิการส่งออก เพราะใช้ระบบการรับรองตนเองของผู้ส่งออก (Self-Certification)</t>
  </si>
  <si>
    <t xml:space="preserve">                4. สัดส่วนการส่งออกที่ใช้สิทธิฯ FTA บางความตกลงที่เกินร้อยละ 100 มีสาเหตุมาจาก 1) มีการขอออกหนังสือรับรองย้อนหลัง 2) การขอฟอร์มในช่วงปลายเดือนและใช้สิทธิฯ ส่งออกในเดือนถัดไปส่งผลให้มูลค่าการส่งออกของรายการที่ได้รับสิทธิฯ และสัดส่วนการใช้สิทธิฯ คลาดเคลื่อน</t>
  </si>
  <si>
    <t xml:space="preserve">                   และไม่รวมรายการสินค้าที่มีอัตราภาษี FTA เท่ากับอัตราภาษี MFN เช่น ในกรณีภาษี FTA และ MFN เป็น 0 จะไม่นำมาคำนวณ เป็นต้น จึงทำให้สัดส่วนดังกล่าวสูงเกินร้อยละ 100                  </t>
  </si>
  <si>
    <t>ฮ่องกง (AHKFTA)</t>
  </si>
  <si>
    <t>รวม 12 ความตกลง 
(ไม่รวมฮ่องกง AHKFTA)</t>
  </si>
  <si>
    <t>การขอหนังสือรับรองฯ เพื่อใช้สิทธิ ณ ประเทศนำเข้า
(3)</t>
  </si>
  <si>
    <t>การใช้สิทธิ FTA 
ในการนำเข้า
(9)</t>
  </si>
  <si>
    <t>มูลค่าการส่งออกของรายการสินค้าที่ได้รับประโยชน์จาก FTA
 (อัตรา FTA &lt; MFN)
(2)</t>
  </si>
  <si>
    <t>สัดส่วนการส่งออกที่ใช้สิทธิ FTA ต่อมูลค่าส่งออกสินค้าที่ได้รับประโยชน์ฯ
(4)=(3)/(2)X100</t>
  </si>
  <si>
    <t>มูลค่าการนำเข้าของรายการสินค้าที่ได้รับประโยชน์จาก FTA 
 (อัตรา FTA &lt; MFN)
(8)</t>
  </si>
  <si>
    <t>สัดส่วนการนำเข้าที่ใช้สิทธิ FTA ต่อมูลค่านำเข้าสินค้าที่ได้รับประโยชน์ฯ
(10)=(9)/(8)X100</t>
  </si>
  <si>
    <t xml:space="preserve">                2. ข้อมูลการนำเข้าภายใต้สิทธิ FTA  จากศูนย์เทคโนโลยีสารสนเทศและการสื่อสาร สำนักงานปลัดกระทรวงพาณิชย์ โดยความร่วมมือจากกรมศุลกากร</t>
  </si>
  <si>
    <t xml:space="preserve">                3. สินค้าที่ได้รับประโยชน์จาก FTA คือ สินค้าที่ได้รับประโยชน์จากอัตราภาษี FTA ต่ำกว่าอัตราภาษีนำเข้าที่เรียกเก็บเป็นการทั่วไป (MFN)</t>
  </si>
  <si>
    <t xml:space="preserve">                5. สัดส่วนการนำเข้าที่ใช้สิทธิ FTA ต่อมูลค่านำเข้าสินค้าที่ได้รับประโยชน์ฯ บางความตกลงที่เกินร้อยละ 100 มีสาเหตุมาจากการคำนวณมูลค่านำเข้าที่มีการใช้สิทธิ FTA จริง หารด้วยมูลค่านำเข้าของรายการสินค้าที่ได้รับประโยชน์จาก FTA ซึ่งพิจารณาจากรายการสินค้าที่มีอัตราภาษี FTA ต่ำกว่าอัตราภาษี MFN </t>
  </si>
  <si>
    <t xml:space="preserve">                6. ความตกลง อาเซียน-ฮ่องกง (AHKFTA) ไม่มีมูลค่าสินค้าที่ได้รับประโยชน์จาก FTA เป็นเพราะไม่มีความแตกต่างระหว่างอัตราภาษีนำเข้าที่เรียกเก็บเป็นการทั่วไป (MFN) กับอัตราภาษี FTA (ร้อยละ 0 เท่ากันทุกรายการ)</t>
  </si>
  <si>
    <t>N/A</t>
  </si>
  <si>
    <t>หมายเหตุ :  1. ตัวเลขในแถบสีเทาไม่นำมาคำนวณยอดรวม เนื่องจากเป็นการนับซ้ำกับความตกลงอื่น</t>
  </si>
  <si>
    <t>∆ % การใช้สิทธิปี 64/63
(6)</t>
  </si>
  <si>
    <t>มูลค่าการใช้สิทธิประโยชน์ FTA ของไทย ปี 2564 (มกราคม - กันยายน)</t>
  </si>
  <si>
    <t>∆ % การใช้สิทธิปี 64/63
(12)</t>
  </si>
  <si>
    <t>หน่วย:ล้านดอลลาร์สหรัฐ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</si>
</sst>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[$-D87041E]\ mmmm\ yyyy;@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6"/>
      <color theme="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65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b/>
      <sz val="18"/>
      <color theme="3"/>
      <name val="Tahoma"/>
      <family val="2"/>
      <scheme val="major"/>
    </font>
    <font>
      <b/>
      <sz val="14"/>
      <name val="TH SarabunPSK"/>
      <family val="2"/>
    </font>
    <font>
      <sz val="12"/>
      <color rgb="FF000000"/>
      <name val="TH SarabunPSK"/>
      <family val="2"/>
    </font>
    <font>
      <sz val="10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3" fillId="0" borderId="0">
      <alignment vertical="top"/>
    </xf>
    <xf numFmtId="0" fontId="2" fillId="0" borderId="0"/>
    <xf numFmtId="187" fontId="11" fillId="0" borderId="0" applyFont="0" applyFill="0" applyBorder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4" fillId="0" borderId="20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21" applyNumberFormat="0" applyAlignment="0" applyProtection="0"/>
    <xf numFmtId="0" fontId="19" fillId="10" borderId="22" applyNumberFormat="0" applyAlignment="0" applyProtection="0"/>
    <xf numFmtId="0" fontId="20" fillId="10" borderId="21" applyNumberFormat="0" applyAlignment="0" applyProtection="0"/>
    <xf numFmtId="0" fontId="21" fillId="0" borderId="23" applyNumberFormat="0" applyFill="0" applyAlignment="0" applyProtection="0"/>
    <xf numFmtId="0" fontId="22" fillId="11" borderId="24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6" applyNumberFormat="0" applyFill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6" fillId="36" borderId="0" applyNumberFormat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1" fillId="12" borderId="25" applyNumberFormat="0" applyFont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  <xf numFmtId="187" fontId="11" fillId="0" borderId="0" applyFont="0" applyFill="0" applyBorder="0" applyAlignment="0" applyProtection="0"/>
    <xf numFmtId="0" fontId="1" fillId="0" borderId="0"/>
    <xf numFmtId="0" fontId="3" fillId="0" borderId="0">
      <alignment vertical="top"/>
    </xf>
    <xf numFmtId="0" fontId="30" fillId="0" borderId="0">
      <alignment vertical="top"/>
    </xf>
  </cellStyleXfs>
  <cellXfs count="79">
    <xf numFmtId="0" fontId="0" fillId="0" borderId="0" xfId="0"/>
    <xf numFmtId="0" fontId="5" fillId="0" borderId="0" xfId="0" applyFont="1" applyFill="1" applyBorder="1"/>
    <xf numFmtId="4" fontId="6" fillId="0" borderId="0" xfId="1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9" fillId="0" borderId="0" xfId="0" applyFont="1"/>
    <xf numFmtId="0" fontId="10" fillId="3" borderId="6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 applyBorder="1"/>
    <xf numFmtId="4" fontId="7" fillId="0" borderId="0" xfId="0" applyNumberFormat="1" applyFont="1"/>
    <xf numFmtId="43" fontId="10" fillId="0" borderId="0" xfId="0" applyNumberFormat="1" applyFont="1" applyFill="1" applyBorder="1"/>
    <xf numFmtId="0" fontId="7" fillId="0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187" fontId="10" fillId="0" borderId="7" xfId="3" applyFont="1" applyFill="1" applyBorder="1" applyAlignment="1">
      <alignment horizontal="right" wrapText="1"/>
    </xf>
    <xf numFmtId="187" fontId="10" fillId="0" borderId="13" xfId="3" applyFont="1" applyFill="1" applyBorder="1" applyAlignment="1">
      <alignment horizontal="right" vertical="center" wrapText="1"/>
    </xf>
    <xf numFmtId="0" fontId="10" fillId="0" borderId="11" xfId="0" applyFont="1" applyFill="1" applyBorder="1"/>
    <xf numFmtId="187" fontId="10" fillId="0" borderId="0" xfId="0" applyNumberFormat="1" applyFont="1" applyFill="1" applyBorder="1"/>
    <xf numFmtId="4" fontId="10" fillId="0" borderId="7" xfId="0" applyNumberFormat="1" applyFont="1" applyFill="1" applyBorder="1"/>
    <xf numFmtId="4" fontId="10" fillId="0" borderId="16" xfId="0" applyNumberFormat="1" applyFont="1" applyFill="1" applyBorder="1"/>
    <xf numFmtId="0" fontId="7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0" fillId="0" borderId="27" xfId="0" applyFont="1" applyFill="1" applyBorder="1"/>
    <xf numFmtId="0" fontId="10" fillId="0" borderId="12" xfId="0" applyFont="1" applyFill="1" applyBorder="1"/>
    <xf numFmtId="4" fontId="10" fillId="0" borderId="8" xfId="0" applyNumberFormat="1" applyFont="1" applyFill="1" applyBorder="1"/>
    <xf numFmtId="4" fontId="10" fillId="0" borderId="9" xfId="0" applyNumberFormat="1" applyFont="1" applyFill="1" applyBorder="1"/>
    <xf numFmtId="187" fontId="10" fillId="0" borderId="31" xfId="3" applyFont="1" applyFill="1" applyBorder="1" applyAlignment="1">
      <alignment horizontal="right" vertical="center" wrapText="1"/>
    </xf>
    <xf numFmtId="4" fontId="10" fillId="0" borderId="9" xfId="0" applyNumberFormat="1" applyFont="1" applyFill="1" applyBorder="1" applyAlignment="1">
      <alignment horizontal="right" wrapText="1"/>
    </xf>
    <xf numFmtId="0" fontId="10" fillId="0" borderId="32" xfId="0" applyFont="1" applyFill="1" applyBorder="1"/>
    <xf numFmtId="187" fontId="10" fillId="0" borderId="33" xfId="3" applyFont="1" applyFill="1" applyBorder="1" applyAlignment="1">
      <alignment horizontal="right" vertical="center" wrapText="1"/>
    </xf>
    <xf numFmtId="187" fontId="10" fillId="0" borderId="34" xfId="3" applyFont="1" applyFill="1" applyBorder="1" applyAlignment="1">
      <alignment horizontal="right" wrapText="1"/>
    </xf>
    <xf numFmtId="4" fontId="10" fillId="0" borderId="37" xfId="0" applyNumberFormat="1" applyFont="1" applyFill="1" applyBorder="1"/>
    <xf numFmtId="0" fontId="8" fillId="0" borderId="4" xfId="0" applyFont="1" applyBorder="1" applyAlignment="1">
      <alignment vertical="top" wrapText="1"/>
    </xf>
    <xf numFmtId="4" fontId="8" fillId="0" borderId="4" xfId="3" applyNumberFormat="1" applyFont="1" applyFill="1" applyBorder="1" applyAlignment="1">
      <alignment horizontal="right" vertical="center" wrapText="1"/>
    </xf>
    <xf numFmtId="2" fontId="8" fillId="0" borderId="4" xfId="2" applyNumberFormat="1" applyFont="1" applyFill="1" applyBorder="1" applyAlignment="1">
      <alignment horizontal="right" vertical="center" wrapText="1"/>
    </xf>
    <xf numFmtId="187" fontId="8" fillId="0" borderId="4" xfId="3" applyFont="1" applyFill="1" applyBorder="1" applyAlignment="1">
      <alignment horizontal="right" vertical="center" wrapText="1"/>
    </xf>
    <xf numFmtId="10" fontId="6" fillId="0" borderId="0" xfId="46" applyNumberFormat="1" applyFont="1" applyFill="1" applyBorder="1" applyAlignment="1">
      <alignment horizontal="right" vertical="top"/>
    </xf>
    <xf numFmtId="187" fontId="10" fillId="4" borderId="13" xfId="3" applyFont="1" applyFill="1" applyBorder="1" applyAlignment="1">
      <alignment horizontal="right" vertical="center" wrapText="1"/>
    </xf>
    <xf numFmtId="187" fontId="10" fillId="4" borderId="7" xfId="3" applyFont="1" applyFill="1" applyBorder="1" applyAlignment="1">
      <alignment horizontal="right" wrapText="1"/>
    </xf>
    <xf numFmtId="4" fontId="10" fillId="0" borderId="9" xfId="0" applyNumberFormat="1" applyFont="1" applyBorder="1" applyAlignment="1">
      <alignment horizontal="right" wrapText="1"/>
    </xf>
    <xf numFmtId="4" fontId="5" fillId="0" borderId="0" xfId="0" applyNumberFormat="1" applyFont="1" applyFill="1" applyBorder="1"/>
    <xf numFmtId="4" fontId="10" fillId="0" borderId="39" xfId="0" applyNumberFormat="1" applyFont="1" applyFill="1" applyBorder="1"/>
    <xf numFmtId="187" fontId="8" fillId="0" borderId="4" xfId="51" applyFont="1" applyFill="1" applyBorder="1" applyAlignment="1">
      <alignment horizontal="right" vertical="center" wrapText="1"/>
    </xf>
    <xf numFmtId="4" fontId="8" fillId="0" borderId="40" xfId="0" applyNumberFormat="1" applyFont="1" applyFill="1" applyBorder="1" applyAlignment="1">
      <alignment vertical="center"/>
    </xf>
    <xf numFmtId="4" fontId="28" fillId="0" borderId="4" xfId="0" applyNumberFormat="1" applyFont="1" applyFill="1" applyBorder="1" applyAlignment="1">
      <alignment vertical="center"/>
    </xf>
    <xf numFmtId="4" fontId="28" fillId="0" borderId="38" xfId="0" applyNumberFormat="1" applyFont="1" applyFill="1" applyBorder="1" applyAlignment="1">
      <alignment vertical="center"/>
    </xf>
    <xf numFmtId="4" fontId="10" fillId="0" borderId="35" xfId="0" applyNumberFormat="1" applyFont="1" applyFill="1" applyBorder="1"/>
    <xf numFmtId="4" fontId="10" fillId="0" borderId="34" xfId="0" applyNumberFormat="1" applyFont="1" applyFill="1" applyBorder="1"/>
    <xf numFmtId="4" fontId="10" fillId="0" borderId="36" xfId="0" applyNumberFormat="1" applyFont="1" applyFill="1" applyBorder="1"/>
    <xf numFmtId="4" fontId="10" fillId="0" borderId="17" xfId="0" applyNumberFormat="1" applyFont="1" applyFill="1" applyBorder="1"/>
    <xf numFmtId="4" fontId="10" fillId="0" borderId="7" xfId="0" applyNumberFormat="1" applyFont="1" applyFill="1" applyBorder="1" applyAlignment="1">
      <alignment horizontal="right"/>
    </xf>
    <xf numFmtId="4" fontId="10" fillId="0" borderId="17" xfId="0" applyNumberFormat="1" applyFont="1" applyFill="1" applyBorder="1" applyAlignment="1">
      <alignment horizontal="right"/>
    </xf>
    <xf numFmtId="4" fontId="10" fillId="0" borderId="29" xfId="0" applyNumberFormat="1" applyFont="1" applyFill="1" applyBorder="1"/>
    <xf numFmtId="4" fontId="10" fillId="0" borderId="30" xfId="0" applyNumberFormat="1" applyFont="1" applyFill="1" applyBorder="1"/>
    <xf numFmtId="4" fontId="10" fillId="0" borderId="7" xfId="0" applyNumberFormat="1" applyFont="1" applyFill="1" applyBorder="1" applyAlignment="1">
      <alignment horizontal="right" wrapText="1"/>
    </xf>
    <xf numFmtId="187" fontId="10" fillId="0" borderId="28" xfId="3" applyFont="1" applyFill="1" applyBorder="1" applyAlignment="1">
      <alignment horizontal="right" vertical="center" wrapText="1"/>
    </xf>
    <xf numFmtId="4" fontId="10" fillId="0" borderId="15" xfId="0" applyNumberFormat="1" applyFont="1" applyFill="1" applyBorder="1" applyAlignment="1">
      <alignment horizontal="right" wrapText="1"/>
    </xf>
    <xf numFmtId="187" fontId="10" fillId="0" borderId="14" xfId="3" applyFont="1" applyFill="1" applyBorder="1" applyAlignment="1">
      <alignment horizontal="right" vertical="center" wrapText="1"/>
    </xf>
    <xf numFmtId="4" fontId="10" fillId="0" borderId="9" xfId="0" applyNumberFormat="1" applyFont="1" applyFill="1" applyBorder="1" applyAlignment="1">
      <alignment horizontal="right"/>
    </xf>
    <xf numFmtId="4" fontId="10" fillId="0" borderId="41" xfId="0" applyNumberFormat="1" applyFont="1" applyFill="1" applyBorder="1" applyAlignment="1">
      <alignment horizontal="right"/>
    </xf>
    <xf numFmtId="0" fontId="5" fillId="0" borderId="0" xfId="0" applyFont="1"/>
    <xf numFmtId="187" fontId="10" fillId="0" borderId="9" xfId="3" applyFont="1" applyFill="1" applyBorder="1" applyAlignment="1">
      <alignment horizontal="right"/>
    </xf>
    <xf numFmtId="187" fontId="7" fillId="0" borderId="0" xfId="0" applyNumberFormat="1" applyFont="1" applyFill="1"/>
    <xf numFmtId="4" fontId="7" fillId="0" borderId="0" xfId="0" applyNumberFormat="1" applyFont="1" applyFill="1"/>
    <xf numFmtId="187" fontId="7" fillId="0" borderId="0" xfId="3" applyFont="1"/>
    <xf numFmtId="4" fontId="0" fillId="0" borderId="0" xfId="0" applyNumberFormat="1"/>
    <xf numFmtId="188" fontId="5" fillId="0" borderId="0" xfId="0" quotePrefix="1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right"/>
    </xf>
    <xf numFmtId="0" fontId="7" fillId="2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5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3" builtinId="3"/>
    <cellStyle name="Comma 2" xfId="47" xr:uid="{00000000-0005-0000-0000-00001C000000}"/>
    <cellStyle name="Comma 2 2" xfId="51" xr:uid="{00000000-0005-0000-0000-00001D000000}"/>
    <cellStyle name="Comma 3" xfId="48" xr:uid="{00000000-0005-0000-0000-00001E000000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 xr:uid="{00000000-0005-0000-0000-000029000000}"/>
    <cellStyle name="Normal 2 2" xfId="44" xr:uid="{00000000-0005-0000-0000-00002A000000}"/>
    <cellStyle name="Normal 2 2 2" xfId="53" xr:uid="{00000000-0005-0000-0000-00002B000000}"/>
    <cellStyle name="Normal 3" xfId="2" xr:uid="{00000000-0005-0000-0000-00002C000000}"/>
    <cellStyle name="Normal 3 2" xfId="52" xr:uid="{00000000-0005-0000-0000-00002D000000}"/>
    <cellStyle name="Normal 4" xfId="54" xr:uid="{00000000-0005-0000-0000-00002E000000}"/>
    <cellStyle name="Note 2" xfId="45" xr:uid="{00000000-0005-0000-0000-00002F000000}"/>
    <cellStyle name="Output" xfId="12" builtinId="21" customBuiltin="1"/>
    <cellStyle name="Percent" xfId="46" builtinId="5"/>
    <cellStyle name="Percent 2" xfId="50" xr:uid="{00000000-0005-0000-0000-000032000000}"/>
    <cellStyle name="Title 2" xfId="43" xr:uid="{00000000-0005-0000-0000-000033000000}"/>
    <cellStyle name="Total" xfId="18" builtinId="25" customBuiltin="1"/>
    <cellStyle name="Warning Text" xfId="16" builtinId="11" customBuiltin="1"/>
    <cellStyle name="ปกติ 2" xfId="49" xr:uid="{00000000-0005-0000-0000-000036000000}"/>
  </cellStyles>
  <dxfs count="0"/>
  <tableStyles count="0" defaultTableStyle="TableStyleMedium2" defaultPivotStyle="PivotStyleLight16"/>
  <colors>
    <mruColors>
      <color rgb="FFE1FA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1:P29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M1"/>
    </sheetView>
  </sheetViews>
  <sheetFormatPr defaultColWidth="9.125" defaultRowHeight="18.75" x14ac:dyDescent="0.3"/>
  <cols>
    <col min="1" max="1" width="20.125" style="4" customWidth="1"/>
    <col min="2" max="2" width="13.625" style="4" customWidth="1"/>
    <col min="3" max="3" width="17.125" style="4" customWidth="1"/>
    <col min="4" max="4" width="15.375" style="4" customWidth="1"/>
    <col min="5" max="5" width="18.25" style="4" customWidth="1"/>
    <col min="6" max="6" width="15.625" style="4" customWidth="1"/>
    <col min="7" max="7" width="13.625" style="4" customWidth="1"/>
    <col min="8" max="8" width="14.375" style="9" customWidth="1"/>
    <col min="9" max="9" width="17.25" style="9" customWidth="1"/>
    <col min="10" max="10" width="14.375" style="4" customWidth="1"/>
    <col min="11" max="11" width="15.75" style="4" customWidth="1"/>
    <col min="12" max="12" width="14.375" style="4" customWidth="1"/>
    <col min="13" max="13" width="13.625" style="4" customWidth="1"/>
    <col min="14" max="14" width="9.125" style="4"/>
    <col min="15" max="15" width="10.5" style="4" bestFit="1" customWidth="1"/>
    <col min="16" max="16384" width="9.125" style="4"/>
  </cols>
  <sheetData>
    <row r="1" spans="1:16" ht="21" x14ac:dyDescent="0.35">
      <c r="A1" s="71" t="s">
        <v>41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6" ht="21" x14ac:dyDescent="0.35">
      <c r="A2" s="72" t="s">
        <v>43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6" s="5" customFormat="1" ht="18.75" customHeight="1" x14ac:dyDescent="0.2">
      <c r="A3" s="73" t="s">
        <v>0</v>
      </c>
      <c r="B3" s="74" t="s">
        <v>15</v>
      </c>
      <c r="C3" s="74"/>
      <c r="D3" s="74"/>
      <c r="E3" s="74"/>
      <c r="F3" s="74"/>
      <c r="G3" s="75"/>
      <c r="H3" s="76" t="s">
        <v>16</v>
      </c>
      <c r="I3" s="77"/>
      <c r="J3" s="77"/>
      <c r="K3" s="77"/>
      <c r="L3" s="77"/>
      <c r="M3" s="78"/>
    </row>
    <row r="4" spans="1:16" s="5" customFormat="1" ht="105.75" customHeight="1" x14ac:dyDescent="0.2">
      <c r="A4" s="73"/>
      <c r="B4" s="24" t="s">
        <v>18</v>
      </c>
      <c r="C4" s="24" t="s">
        <v>30</v>
      </c>
      <c r="D4" s="24" t="s">
        <v>28</v>
      </c>
      <c r="E4" s="24" t="s">
        <v>31</v>
      </c>
      <c r="F4" s="24" t="s">
        <v>21</v>
      </c>
      <c r="G4" s="25" t="s">
        <v>40</v>
      </c>
      <c r="H4" s="8" t="s">
        <v>19</v>
      </c>
      <c r="I4" s="14" t="s">
        <v>32</v>
      </c>
      <c r="J4" s="6" t="s">
        <v>29</v>
      </c>
      <c r="K4" s="6" t="s">
        <v>33</v>
      </c>
      <c r="L4" s="6" t="s">
        <v>22</v>
      </c>
      <c r="M4" s="6" t="s">
        <v>42</v>
      </c>
    </row>
    <row r="5" spans="1:16" ht="37.5" x14ac:dyDescent="0.3">
      <c r="A5" s="36" t="s">
        <v>27</v>
      </c>
      <c r="B5" s="46">
        <f>B6+B7+B9+B10+B12+B15+B16+B17+B18</f>
        <v>115023.55999999998</v>
      </c>
      <c r="C5" s="47">
        <f>+C6+C7+C9+C10+C12+C15+C16+C17+C18</f>
        <v>72510.729999999981</v>
      </c>
      <c r="D5" s="48">
        <f>SUM(D6:D18)</f>
        <v>57221.579999999994</v>
      </c>
      <c r="E5" s="48">
        <f>D5/C5*100</f>
        <v>78.91463787497382</v>
      </c>
      <c r="F5" s="48">
        <f>D5/B5*100</f>
        <v>49.747703861713205</v>
      </c>
      <c r="G5" s="49">
        <v>35.15</v>
      </c>
      <c r="H5" s="39">
        <f>H6+H7+H9+H10+H13+H14+H16+H17+H18</f>
        <v>127373.51000000001</v>
      </c>
      <c r="I5" s="37">
        <f>+I6+I7+I9+I10+I13+I14+I16+I17+I18</f>
        <v>60115.392608179995</v>
      </c>
      <c r="J5" s="37">
        <f>+J6+J7+J8+J9+J10+J11+J12+J13+J14+J15+J16+J17+J18</f>
        <v>33259.550000000003</v>
      </c>
      <c r="K5" s="37">
        <f>J5/I5*100</f>
        <v>55.326179464183234</v>
      </c>
      <c r="L5" s="37">
        <f>J5/H5*100</f>
        <v>26.11182654855001</v>
      </c>
      <c r="M5" s="38">
        <v>34.51</v>
      </c>
      <c r="O5" s="11"/>
      <c r="P5" s="68"/>
    </row>
    <row r="6" spans="1:16" x14ac:dyDescent="0.3">
      <c r="A6" s="32" t="s">
        <v>20</v>
      </c>
      <c r="B6" s="33">
        <v>47304.14</v>
      </c>
      <c r="C6" s="34">
        <v>28468.32</v>
      </c>
      <c r="D6" s="50">
        <v>19344.849999999999</v>
      </c>
      <c r="E6" s="51">
        <f>D6/C6*100</f>
        <v>67.952200902617363</v>
      </c>
      <c r="F6" s="51">
        <f>D6/B6*100</f>
        <v>40.894623599541177</v>
      </c>
      <c r="G6" s="52">
        <v>41.86</v>
      </c>
      <c r="H6" s="33">
        <v>34080.03</v>
      </c>
      <c r="I6" s="34">
        <v>13579.99</v>
      </c>
      <c r="J6" s="34">
        <v>8301.41</v>
      </c>
      <c r="K6" s="34">
        <f t="shared" ref="K6:K19" si="0">J6/I6*100</f>
        <v>61.12972100863108</v>
      </c>
      <c r="L6" s="34">
        <f t="shared" ref="L6:L19" si="1">J6/H6*100</f>
        <v>24.358575975431947</v>
      </c>
      <c r="M6" s="35">
        <v>25.04</v>
      </c>
      <c r="O6" s="11"/>
      <c r="P6" s="68"/>
    </row>
    <row r="7" spans="1:16" x14ac:dyDescent="0.3">
      <c r="A7" s="20" t="s">
        <v>1</v>
      </c>
      <c r="B7" s="19">
        <v>28273.81</v>
      </c>
      <c r="C7" s="18">
        <v>20380.02</v>
      </c>
      <c r="D7" s="23">
        <v>19691.48</v>
      </c>
      <c r="E7" s="22">
        <f t="shared" ref="E7:E18" si="2">D7/C7*100</f>
        <v>96.621494973999049</v>
      </c>
      <c r="F7" s="22">
        <f t="shared" ref="F7:F19" si="3">D7/B7*100</f>
        <v>69.645654405967917</v>
      </c>
      <c r="G7" s="53">
        <v>36.31</v>
      </c>
      <c r="H7" s="33">
        <v>48691.5</v>
      </c>
      <c r="I7" s="34">
        <v>26011.64</v>
      </c>
      <c r="J7" s="23">
        <v>13578.25</v>
      </c>
      <c r="K7" s="22">
        <f t="shared" si="0"/>
        <v>52.200668623739219</v>
      </c>
      <c r="L7" s="22">
        <f t="shared" si="1"/>
        <v>27.886284053684935</v>
      </c>
      <c r="M7" s="28">
        <v>26.29</v>
      </c>
      <c r="O7" s="69"/>
      <c r="P7" s="68"/>
    </row>
    <row r="8" spans="1:16" x14ac:dyDescent="0.3">
      <c r="A8" s="20" t="s">
        <v>3</v>
      </c>
      <c r="B8" s="41">
        <v>6096.83</v>
      </c>
      <c r="C8" s="42">
        <v>849.89</v>
      </c>
      <c r="D8" s="23">
        <v>370.75</v>
      </c>
      <c r="E8" s="22">
        <f t="shared" si="2"/>
        <v>43.62329242607867</v>
      </c>
      <c r="F8" s="22">
        <f t="shared" si="3"/>
        <v>6.0810289937557718</v>
      </c>
      <c r="G8" s="53">
        <v>13.62</v>
      </c>
      <c r="H8" s="41">
        <v>4872.34</v>
      </c>
      <c r="I8" s="42">
        <v>128.86000000000001</v>
      </c>
      <c r="J8" s="34">
        <v>3.78</v>
      </c>
      <c r="K8" s="22">
        <f t="shared" si="0"/>
        <v>2.9334161105075274</v>
      </c>
      <c r="L8" s="22">
        <f t="shared" si="1"/>
        <v>7.7580792801815956E-2</v>
      </c>
      <c r="M8" s="35">
        <v>-43.05</v>
      </c>
      <c r="O8" s="11"/>
    </row>
    <row r="9" spans="1:16" x14ac:dyDescent="0.3">
      <c r="A9" s="20" t="s">
        <v>2</v>
      </c>
      <c r="B9" s="19">
        <v>6096.83</v>
      </c>
      <c r="C9" s="18">
        <v>5060.3900000000003</v>
      </c>
      <c r="D9" s="23">
        <v>3157.49</v>
      </c>
      <c r="E9" s="22">
        <f t="shared" si="2"/>
        <v>62.39617895063423</v>
      </c>
      <c r="F9" s="22">
        <f t="shared" si="3"/>
        <v>51.789044470651135</v>
      </c>
      <c r="G9" s="53">
        <v>54.21</v>
      </c>
      <c r="H9" s="19">
        <v>4872.34</v>
      </c>
      <c r="I9" s="18">
        <v>1218.0899999999999</v>
      </c>
      <c r="J9" s="23">
        <v>587.76</v>
      </c>
      <c r="K9" s="22">
        <f t="shared" si="0"/>
        <v>48.252592172992145</v>
      </c>
      <c r="L9" s="22">
        <f t="shared" si="1"/>
        <v>12.063197560104589</v>
      </c>
      <c r="M9" s="28">
        <v>40.35</v>
      </c>
    </row>
    <row r="10" spans="1:16" s="13" customFormat="1" x14ac:dyDescent="0.3">
      <c r="A10" s="20" t="s">
        <v>4</v>
      </c>
      <c r="B10" s="19">
        <v>8050.62</v>
      </c>
      <c r="C10" s="18">
        <v>7009.75</v>
      </c>
      <c r="D10" s="23">
        <v>4537.93</v>
      </c>
      <c r="E10" s="22">
        <f t="shared" si="2"/>
        <v>64.737401476514862</v>
      </c>
      <c r="F10" s="22">
        <f t="shared" si="3"/>
        <v>56.367459897498584</v>
      </c>
      <c r="G10" s="53">
        <v>31.47</v>
      </c>
      <c r="H10" s="19">
        <v>4328.58</v>
      </c>
      <c r="I10" s="18">
        <v>711.34</v>
      </c>
      <c r="J10" s="34">
        <v>596.58000000000004</v>
      </c>
      <c r="K10" s="22">
        <f t="shared" si="0"/>
        <v>83.867067787555882</v>
      </c>
      <c r="L10" s="22">
        <f t="shared" si="1"/>
        <v>13.782348945843673</v>
      </c>
      <c r="M10" s="35">
        <v>11.82</v>
      </c>
      <c r="N10" s="4"/>
      <c r="O10" s="66"/>
    </row>
    <row r="11" spans="1:16" x14ac:dyDescent="0.3">
      <c r="A11" s="20" t="s">
        <v>5</v>
      </c>
      <c r="B11" s="41">
        <v>8050.62</v>
      </c>
      <c r="C11" s="42">
        <v>7009.75</v>
      </c>
      <c r="D11" s="23">
        <v>1717.71</v>
      </c>
      <c r="E11" s="22">
        <f t="shared" si="2"/>
        <v>24.504582902385962</v>
      </c>
      <c r="F11" s="22">
        <f t="shared" si="3"/>
        <v>21.336369124365579</v>
      </c>
      <c r="G11" s="53">
        <v>30.74</v>
      </c>
      <c r="H11" s="41">
        <v>4328.58</v>
      </c>
      <c r="I11" s="42">
        <v>493.99</v>
      </c>
      <c r="J11" s="23">
        <v>197.91</v>
      </c>
      <c r="K11" s="22">
        <f t="shared" si="0"/>
        <v>40.063564039757885</v>
      </c>
      <c r="L11" s="22">
        <f t="shared" si="1"/>
        <v>4.5721691640214575</v>
      </c>
      <c r="M11" s="28">
        <v>64.959999999999994</v>
      </c>
    </row>
    <row r="12" spans="1:16" x14ac:dyDescent="0.3">
      <c r="A12" s="20" t="s">
        <v>6</v>
      </c>
      <c r="B12" s="19">
        <v>1381.97</v>
      </c>
      <c r="C12" s="18">
        <v>1110.01</v>
      </c>
      <c r="D12" s="23">
        <v>141.71</v>
      </c>
      <c r="E12" s="22">
        <f t="shared" si="2"/>
        <v>12.766551652687813</v>
      </c>
      <c r="F12" s="22">
        <f t="shared" si="3"/>
        <v>10.254202334348793</v>
      </c>
      <c r="G12" s="53">
        <v>57.04</v>
      </c>
      <c r="H12" s="41">
        <v>612.22</v>
      </c>
      <c r="I12" s="42">
        <v>404.64994639000048</v>
      </c>
      <c r="J12" s="34">
        <v>147.91</v>
      </c>
      <c r="K12" s="22">
        <f t="shared" si="0"/>
        <v>36.552581143170286</v>
      </c>
      <c r="L12" s="22">
        <f t="shared" si="1"/>
        <v>24.159615824376857</v>
      </c>
      <c r="M12" s="35">
        <v>-16.47</v>
      </c>
    </row>
    <row r="13" spans="1:16" x14ac:dyDescent="0.3">
      <c r="A13" s="20" t="s">
        <v>7</v>
      </c>
      <c r="B13" s="41">
        <v>1381.97</v>
      </c>
      <c r="C13" s="42" t="s">
        <v>38</v>
      </c>
      <c r="D13" s="54" t="s">
        <v>38</v>
      </c>
      <c r="E13" s="54" t="s">
        <v>38</v>
      </c>
      <c r="F13" s="54" t="s">
        <v>38</v>
      </c>
      <c r="G13" s="55" t="s">
        <v>38</v>
      </c>
      <c r="H13" s="19">
        <v>612.22</v>
      </c>
      <c r="I13" s="18">
        <v>412.42260818000057</v>
      </c>
      <c r="J13" s="23">
        <v>241.08</v>
      </c>
      <c r="K13" s="22">
        <f t="shared" si="0"/>
        <v>58.454603413686137</v>
      </c>
      <c r="L13" s="22">
        <f t="shared" si="1"/>
        <v>39.378001372055799</v>
      </c>
      <c r="M13" s="28">
        <v>12.84</v>
      </c>
    </row>
    <row r="14" spans="1:16" x14ac:dyDescent="0.3">
      <c r="A14" s="20" t="s">
        <v>8</v>
      </c>
      <c r="B14" s="41">
        <v>18756.509999999998</v>
      </c>
      <c r="C14" s="42">
        <v>6289.7</v>
      </c>
      <c r="D14" s="23">
        <v>4961.24</v>
      </c>
      <c r="E14" s="22">
        <f t="shared" si="2"/>
        <v>78.878801850644706</v>
      </c>
      <c r="F14" s="22">
        <f t="shared" si="3"/>
        <v>26.450762961766344</v>
      </c>
      <c r="G14" s="53">
        <v>7.74</v>
      </c>
      <c r="H14" s="19">
        <v>26877.31</v>
      </c>
      <c r="I14" s="18">
        <v>14111.75</v>
      </c>
      <c r="J14" s="34">
        <v>7138.17</v>
      </c>
      <c r="K14" s="22">
        <f t="shared" si="0"/>
        <v>50.583166510177691</v>
      </c>
      <c r="L14" s="22">
        <f t="shared" si="1"/>
        <v>26.558349775330935</v>
      </c>
      <c r="M14" s="35">
        <v>73.88</v>
      </c>
    </row>
    <row r="15" spans="1:16" ht="21.6" customHeight="1" x14ac:dyDescent="0.3">
      <c r="A15" s="20" t="s">
        <v>9</v>
      </c>
      <c r="B15" s="19">
        <v>18756.509999999998</v>
      </c>
      <c r="C15" s="18">
        <v>6366.25</v>
      </c>
      <c r="D15" s="23">
        <v>267.91000000000003</v>
      </c>
      <c r="E15" s="22">
        <f t="shared" si="2"/>
        <v>4.2082858825839393</v>
      </c>
      <c r="F15" s="22">
        <f t="shared" si="3"/>
        <v>1.4283574076414005</v>
      </c>
      <c r="G15" s="53">
        <v>5.69</v>
      </c>
      <c r="H15" s="41">
        <v>26877.31</v>
      </c>
      <c r="I15" s="42">
        <v>14046.2</v>
      </c>
      <c r="J15" s="23">
        <v>240.29</v>
      </c>
      <c r="K15" s="22">
        <f t="shared" si="0"/>
        <v>1.7107117939371501</v>
      </c>
      <c r="L15" s="22">
        <f t="shared" si="1"/>
        <v>0.89402548097261214</v>
      </c>
      <c r="M15" s="28">
        <v>53.4</v>
      </c>
    </row>
    <row r="16" spans="1:16" s="13" customFormat="1" x14ac:dyDescent="0.3">
      <c r="A16" s="20" t="s">
        <v>10</v>
      </c>
      <c r="B16" s="19">
        <v>4439.32</v>
      </c>
      <c r="C16" s="58">
        <v>3636.19</v>
      </c>
      <c r="D16" s="23">
        <v>2577.81</v>
      </c>
      <c r="E16" s="22">
        <f t="shared" si="2"/>
        <v>70.893160148397087</v>
      </c>
      <c r="F16" s="22">
        <f t="shared" si="3"/>
        <v>58.067677031617457</v>
      </c>
      <c r="G16" s="53">
        <v>35.67</v>
      </c>
      <c r="H16" s="19">
        <v>7406.96</v>
      </c>
      <c r="I16" s="18">
        <v>4008.55</v>
      </c>
      <c r="J16" s="34">
        <v>2170.1799999999998</v>
      </c>
      <c r="K16" s="22">
        <f t="shared" si="0"/>
        <v>54.138778361252818</v>
      </c>
      <c r="L16" s="22">
        <f t="shared" si="1"/>
        <v>29.299199671660165</v>
      </c>
      <c r="M16" s="35">
        <v>39.71</v>
      </c>
      <c r="N16" s="4"/>
    </row>
    <row r="17" spans="1:16" s="13" customFormat="1" x14ac:dyDescent="0.3">
      <c r="A17" s="20" t="s">
        <v>11</v>
      </c>
      <c r="B17" s="19">
        <v>267.3</v>
      </c>
      <c r="C17" s="58">
        <v>28.37</v>
      </c>
      <c r="D17" s="23">
        <v>29.43</v>
      </c>
      <c r="E17" s="22">
        <f t="shared" si="2"/>
        <v>103.73634120549877</v>
      </c>
      <c r="F17" s="22">
        <f t="shared" si="3"/>
        <v>11.010101010101009</v>
      </c>
      <c r="G17" s="53">
        <v>159.75</v>
      </c>
      <c r="H17" s="19">
        <v>121.57</v>
      </c>
      <c r="I17" s="18">
        <v>17.309999999999999</v>
      </c>
      <c r="J17" s="23">
        <v>15.93</v>
      </c>
      <c r="K17" s="22">
        <f t="shared" si="0"/>
        <v>92.027729636048534</v>
      </c>
      <c r="L17" s="22">
        <f t="shared" si="1"/>
        <v>13.103561733980424</v>
      </c>
      <c r="M17" s="28">
        <v>-4.9000000000000004</v>
      </c>
      <c r="N17" s="4"/>
    </row>
    <row r="18" spans="1:16" x14ac:dyDescent="0.3">
      <c r="A18" s="26" t="s">
        <v>12</v>
      </c>
      <c r="B18" s="59">
        <v>453.06</v>
      </c>
      <c r="C18" s="60">
        <v>451.43</v>
      </c>
      <c r="D18" s="56">
        <v>423.27</v>
      </c>
      <c r="E18" s="22">
        <f t="shared" si="2"/>
        <v>93.762045056819431</v>
      </c>
      <c r="F18" s="22">
        <f t="shared" si="3"/>
        <v>93.424711958680959</v>
      </c>
      <c r="G18" s="57">
        <v>64.819999999999993</v>
      </c>
      <c r="H18" s="19">
        <v>383</v>
      </c>
      <c r="I18" s="18">
        <v>44.3</v>
      </c>
      <c r="J18" s="34">
        <v>40.299999999999997</v>
      </c>
      <c r="K18" s="22">
        <f>J18/I18*100</f>
        <v>90.970654627539503</v>
      </c>
      <c r="L18" s="22">
        <f t="shared" si="1"/>
        <v>10.522193211488249</v>
      </c>
      <c r="M18" s="35">
        <v>16.87</v>
      </c>
    </row>
    <row r="19" spans="1:16" s="13" customFormat="1" x14ac:dyDescent="0.3">
      <c r="A19" s="27" t="s">
        <v>26</v>
      </c>
      <c r="B19" s="61">
        <v>8670.33</v>
      </c>
      <c r="C19" s="31">
        <v>0</v>
      </c>
      <c r="D19" s="62">
        <v>21.15</v>
      </c>
      <c r="E19" s="65">
        <v>0</v>
      </c>
      <c r="F19" s="29">
        <f t="shared" si="3"/>
        <v>0.24393535194162158</v>
      </c>
      <c r="G19" s="63">
        <v>142.55000000000001</v>
      </c>
      <c r="H19" s="30">
        <v>2144.84</v>
      </c>
      <c r="I19" s="43">
        <v>209.53</v>
      </c>
      <c r="J19" s="43">
        <v>0.86</v>
      </c>
      <c r="K19" s="31">
        <f t="shared" si="0"/>
        <v>0.41044241874671883</v>
      </c>
      <c r="L19" s="29">
        <f t="shared" si="1"/>
        <v>4.0096230954290289E-2</v>
      </c>
      <c r="M19" s="45">
        <v>14.54</v>
      </c>
      <c r="N19" s="4"/>
      <c r="O19" s="66"/>
      <c r="P19" s="67"/>
    </row>
    <row r="20" spans="1:16" x14ac:dyDescent="0.3">
      <c r="A20" s="1" t="s">
        <v>17</v>
      </c>
      <c r="B20" s="1"/>
      <c r="C20" s="1"/>
      <c r="D20" s="1"/>
      <c r="E20" s="44"/>
      <c r="F20" s="2"/>
      <c r="G20" s="40"/>
      <c r="H20" s="12"/>
      <c r="I20" s="12"/>
      <c r="J20" s="11"/>
      <c r="L20" s="11"/>
    </row>
    <row r="21" spans="1:16" x14ac:dyDescent="0.3">
      <c r="A21" s="1" t="s">
        <v>34</v>
      </c>
      <c r="B21" s="1"/>
      <c r="C21" s="1"/>
      <c r="D21" s="1"/>
      <c r="E21" s="1"/>
      <c r="F21" s="2"/>
      <c r="G21" s="2"/>
      <c r="H21" s="10"/>
      <c r="I21" s="21"/>
      <c r="J21" s="11"/>
      <c r="M21" s="3" t="s">
        <v>13</v>
      </c>
    </row>
    <row r="22" spans="1:16" x14ac:dyDescent="0.3">
      <c r="A22" s="1" t="s">
        <v>39</v>
      </c>
      <c r="B22" s="1"/>
      <c r="C22" s="1"/>
      <c r="D22" s="1"/>
      <c r="E22" s="1"/>
      <c r="F22" s="2"/>
      <c r="G22" s="2"/>
      <c r="H22" s="12"/>
      <c r="I22" s="10"/>
      <c r="M22" s="3" t="s">
        <v>14</v>
      </c>
    </row>
    <row r="23" spans="1:16" x14ac:dyDescent="0.3">
      <c r="A23" s="1" t="s">
        <v>23</v>
      </c>
      <c r="B23" s="1"/>
      <c r="C23" s="1"/>
      <c r="D23" s="1"/>
      <c r="E23" s="1"/>
      <c r="F23" s="2"/>
      <c r="G23" s="2"/>
      <c r="H23" s="10"/>
      <c r="I23" s="10"/>
      <c r="L23" s="70">
        <v>44593</v>
      </c>
      <c r="M23" s="70"/>
    </row>
    <row r="24" spans="1:16" x14ac:dyDescent="0.3">
      <c r="A24" s="7" t="s">
        <v>35</v>
      </c>
    </row>
    <row r="25" spans="1:16" x14ac:dyDescent="0.3">
      <c r="A25" s="15" t="s">
        <v>24</v>
      </c>
      <c r="D25" s="11"/>
      <c r="E25" s="11"/>
    </row>
    <row r="26" spans="1:16" x14ac:dyDescent="0.3">
      <c r="A26" s="16" t="s">
        <v>36</v>
      </c>
      <c r="D26" s="11"/>
    </row>
    <row r="27" spans="1:16" x14ac:dyDescent="0.3">
      <c r="A27" s="17" t="s">
        <v>25</v>
      </c>
      <c r="D27" s="11"/>
    </row>
    <row r="28" spans="1:16" x14ac:dyDescent="0.3">
      <c r="A28" s="16" t="s">
        <v>37</v>
      </c>
    </row>
    <row r="29" spans="1:16" x14ac:dyDescent="0.3">
      <c r="A29" s="64"/>
    </row>
  </sheetData>
  <mergeCells count="6">
    <mergeCell ref="L23:M23"/>
    <mergeCell ref="A1:M1"/>
    <mergeCell ref="A2:M2"/>
    <mergeCell ref="A3:A4"/>
    <mergeCell ref="B3:G3"/>
    <mergeCell ref="H3:M3"/>
  </mergeCells>
  <printOptions horizontalCentered="1"/>
  <pageMargins left="0.59055118110236227" right="0.39370078740157483" top="0.78740157480314965" bottom="0.59055118110236227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FTA_เปรียบเทียบ (EX-IM)</vt:lpstr>
      <vt:lpstr>'FTA_เปรียบเทียบ (EX-IM)'!Print_Area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Bandit Kawngog</dc:creator>
  <cp:lastModifiedBy>Natthaphong Pinthong</cp:lastModifiedBy>
  <cp:lastPrinted>2022-02-04T07:04:04Z</cp:lastPrinted>
  <dcterms:created xsi:type="dcterms:W3CDTF">2017-09-11T03:26:16Z</dcterms:created>
  <dcterms:modified xsi:type="dcterms:W3CDTF">2022-02-04T07:04:12Z</dcterms:modified>
</cp:coreProperties>
</file>